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5100" yWindow="3855" windowWidth="19440" windowHeight="155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Hoja1!$A$1:$L$34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" l="1"/>
  <c r="K23" i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J23" i="1"/>
  <c r="J12" i="1"/>
  <c r="K12" i="1" s="1"/>
  <c r="K24" i="1" l="1"/>
  <c r="J24" i="1"/>
  <c r="F14" i="1"/>
  <c r="G14" i="1" s="1"/>
  <c r="F15" i="1"/>
  <c r="G15" i="1" s="1"/>
  <c r="F17" i="1"/>
  <c r="G17" i="1" s="1"/>
  <c r="F18" i="1"/>
  <c r="G18" i="1" s="1"/>
  <c r="F19" i="1"/>
  <c r="G19" i="1" s="1"/>
  <c r="F12" i="1"/>
  <c r="G12" i="1"/>
  <c r="F23" i="1"/>
  <c r="G23" i="1" s="1"/>
  <c r="F22" i="1"/>
  <c r="G22" i="1"/>
  <c r="F13" i="1"/>
  <c r="F21" i="1"/>
  <c r="G21" i="1" s="1"/>
  <c r="F20" i="1"/>
  <c r="G20" i="1" s="1"/>
  <c r="F16" i="1"/>
  <c r="G16" i="1" s="1"/>
  <c r="G13" i="1" l="1"/>
  <c r="F24" i="1"/>
  <c r="G24" i="1" s="1"/>
</calcChain>
</file>

<file path=xl/sharedStrings.xml><?xml version="1.0" encoding="utf-8"?>
<sst xmlns="http://schemas.openxmlformats.org/spreadsheetml/2006/main" count="77" uniqueCount="64">
  <si>
    <t>CliniMACS Prodigy TS 520</t>
  </si>
  <si>
    <t>1 set de tubos</t>
  </si>
  <si>
    <t>130-019-002</t>
  </si>
  <si>
    <t>CliniMACS PBS/EDTA(2x3 L)</t>
  </si>
  <si>
    <t>1 bolsa de 3 L</t>
  </si>
  <si>
    <t>TransAct Cell Reagent LS</t>
  </si>
  <si>
    <t>130-109-104</t>
  </si>
  <si>
    <t>MACS GMP IL-2</t>
  </si>
  <si>
    <t>MACS GMP IL-7</t>
  </si>
  <si>
    <t>MACS GMP IL-15</t>
  </si>
  <si>
    <t>CliniMACS CD4 reagent</t>
  </si>
  <si>
    <t>1 vial</t>
  </si>
  <si>
    <t>276-01</t>
  </si>
  <si>
    <t>CliniMACS CD8 Reagent</t>
  </si>
  <si>
    <t>275-01</t>
  </si>
  <si>
    <t>MATERIAL</t>
  </si>
  <si>
    <t>REFERENCIA</t>
  </si>
  <si>
    <t>700-29</t>
  </si>
  <si>
    <t xml:space="preserve">1 vial de 100 µg </t>
  </si>
  <si>
    <t>170-076-146</t>
  </si>
  <si>
    <t xml:space="preserve">170-076-111IV </t>
  </si>
  <si>
    <t xml:space="preserve">170-076-114 IV </t>
  </si>
  <si>
    <t>Ud de medida</t>
  </si>
  <si>
    <t>1 vial 5 ml</t>
  </si>
  <si>
    <t>1 viales de 25 µg</t>
  </si>
  <si>
    <t xml:space="preserve">1 viales de 25 µg  </t>
  </si>
  <si>
    <t xml:space="preserve">1 viales de 25 µg </t>
  </si>
  <si>
    <t>1 bolsas de 2 L</t>
  </si>
  <si>
    <t>200-074-401</t>
  </si>
  <si>
    <t>1 caixa de 24 boses</t>
  </si>
  <si>
    <t>*La cantidad de Criobags 250 ml dependerá de la cantidad de células obtenidas en el proceso final y de la cantidad de células a inocular al paciente según su peso.</t>
  </si>
  <si>
    <t>200-074-400</t>
  </si>
  <si>
    <t>170-076-148</t>
  </si>
  <si>
    <t>CryoMACS Freezing Bag 50 *</t>
  </si>
  <si>
    <t>IMPORTE TOTAL 
(s/IVA)</t>
  </si>
  <si>
    <t>170-076-306</t>
  </si>
  <si>
    <t>**Las cantidades indicadas en este documento están calculadas en base a la previsión del ensayo clínico al que se adscribe, sin embargo estas pueden variar en función de las necesidades reales del ensayo una vez iniciado el reclutamiento.</t>
  </si>
  <si>
    <t>TexMACS GMP Medium*</t>
  </si>
  <si>
    <t>* La cantidad de bolsas de medio TexMacs (complementado con IL-7 + IL-15) dependerá de los días de expansión del cultivo. Se estima gastar entre 2 y 4.</t>
  </si>
  <si>
    <t>CryoMACS Freezing Bag 250 ml *</t>
  </si>
  <si>
    <t>18 meses</t>
  </si>
  <si>
    <t>24 meses</t>
  </si>
  <si>
    <t>12 meses</t>
  </si>
  <si>
    <t>3 meses</t>
  </si>
  <si>
    <t>Caducidad mínima</t>
  </si>
  <si>
    <t>6 meses</t>
  </si>
  <si>
    <t>EXP. F17.0001IIC</t>
  </si>
  <si>
    <t>ANEXO 10 PCAP DE OFERTA ECONÓMICA DE LOTES (OE)</t>
  </si>
  <si>
    <t>IMPORTE TOTAL (c/IVA)</t>
  </si>
  <si>
    <t>OFERTA</t>
  </si>
  <si>
    <t xml:space="preserve">**
CANTIDAD </t>
  </si>
  <si>
    <t>Caducidad OFRECIDA</t>
  </si>
  <si>
    <t>PRECIO de Ud medida (s/IVA)</t>
  </si>
  <si>
    <t>DADES MÀXIMES DE LICITACIÓ</t>
  </si>
  <si>
    <t>Firma de representante legal:</t>
  </si>
  <si>
    <t>LICITADOR 
(nombre y CIF):</t>
  </si>
  <si>
    <t>nombre</t>
  </si>
  <si>
    <t>CIF</t>
  </si>
  <si>
    <t>REPRESENTANTE LEGAL (nombre y DNI):</t>
  </si>
  <si>
    <t>DNI</t>
  </si>
  <si>
    <t>DATOS DE CONTACTO (dirección, mail y teléfono):</t>
  </si>
  <si>
    <t>dirección postal</t>
  </si>
  <si>
    <t>mail</t>
  </si>
  <si>
    <t>teléfono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</si>
</sst>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8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5"/>
    </xf>
    <xf numFmtId="8" fontId="4" fillId="0" borderId="0" xfId="0" applyNumberFormat="1" applyFont="1" applyAlignment="1">
      <alignment horizontal="left" vertical="center" indent="15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10" xfId="0" applyFont="1" applyBorder="1" applyAlignment="1" applyProtection="1"/>
    <xf numFmtId="0" fontId="2" fillId="0" borderId="11" xfId="0" applyFont="1" applyBorder="1" applyAlignment="1" applyProtection="1">
      <alignment wrapText="1"/>
    </xf>
    <xf numFmtId="0" fontId="5" fillId="0" borderId="11" xfId="0" applyFont="1" applyBorder="1" applyAlignment="1" applyProtection="1">
      <alignment wrapText="1"/>
    </xf>
    <xf numFmtId="0" fontId="2" fillId="0" borderId="9" xfId="0" applyFont="1" applyBorder="1" applyAlignment="1" applyProtection="1">
      <alignment wrapText="1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44" fontId="4" fillId="0" borderId="13" xfId="1" applyFont="1" applyBorder="1" applyAlignment="1" applyProtection="1">
      <alignment vertical="center"/>
    </xf>
    <xf numFmtId="44" fontId="0" fillId="0" borderId="14" xfId="0" applyNumberFormat="1" applyBorder="1" applyProtection="1"/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44" fontId="4" fillId="0" borderId="1" xfId="1" applyFont="1" applyBorder="1" applyAlignment="1" applyProtection="1">
      <alignment vertical="center"/>
    </xf>
    <xf numFmtId="44" fontId="0" fillId="0" borderId="7" xfId="0" applyNumberForma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4" fillId="0" borderId="5" xfId="0" applyFont="1" applyBorder="1" applyAlignment="1" applyProtection="1">
      <alignment vertical="center"/>
    </xf>
    <xf numFmtId="44" fontId="4" fillId="0" borderId="5" xfId="1" applyFont="1" applyBorder="1" applyAlignment="1" applyProtection="1">
      <alignment vertical="center"/>
    </xf>
    <xf numFmtId="44" fontId="0" fillId="0" borderId="8" xfId="0" applyNumberFormat="1" applyBorder="1" applyProtection="1"/>
    <xf numFmtId="44" fontId="2" fillId="0" borderId="0" xfId="0" applyNumberFormat="1" applyFont="1" applyProtection="1"/>
    <xf numFmtId="0" fontId="2" fillId="2" borderId="11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wrapText="1"/>
    </xf>
    <xf numFmtId="44" fontId="4" fillId="2" borderId="13" xfId="1" applyFont="1" applyFill="1" applyBorder="1" applyAlignment="1" applyProtection="1">
      <alignment vertical="center"/>
    </xf>
    <xf numFmtId="44" fontId="4" fillId="2" borderId="1" xfId="1" applyFont="1" applyFill="1" applyBorder="1" applyAlignment="1" applyProtection="1">
      <alignment vertical="center"/>
    </xf>
    <xf numFmtId="44" fontId="4" fillId="2" borderId="5" xfId="1" applyFont="1" applyFill="1" applyBorder="1" applyAlignment="1" applyProtection="1">
      <alignment vertical="center"/>
    </xf>
    <xf numFmtId="0" fontId="0" fillId="0" borderId="14" xfId="0" applyBorder="1" applyProtection="1"/>
    <xf numFmtId="0" fontId="0" fillId="0" borderId="7" xfId="0" applyBorder="1" applyProtection="1"/>
    <xf numFmtId="0" fontId="0" fillId="0" borderId="8" xfId="0" applyBorder="1" applyProtection="1"/>
    <xf numFmtId="44" fontId="0" fillId="2" borderId="1" xfId="0" applyNumberFormat="1" applyFill="1" applyBorder="1" applyProtection="1"/>
    <xf numFmtId="44" fontId="4" fillId="2" borderId="12" xfId="1" applyFont="1" applyFill="1" applyBorder="1" applyAlignment="1" applyProtection="1">
      <alignment vertical="center"/>
      <protection locked="0"/>
    </xf>
    <xf numFmtId="44" fontId="0" fillId="2" borderId="13" xfId="0" applyNumberFormat="1" applyFill="1" applyBorder="1" applyProtection="1"/>
    <xf numFmtId="44" fontId="4" fillId="2" borderId="2" xfId="1" applyFont="1" applyFill="1" applyBorder="1" applyAlignment="1" applyProtection="1">
      <alignment vertical="center"/>
      <protection locked="0"/>
    </xf>
    <xf numFmtId="44" fontId="4" fillId="2" borderId="4" xfId="1" applyFont="1" applyFill="1" applyBorder="1" applyAlignment="1" applyProtection="1">
      <alignment vertical="center"/>
      <protection locked="0"/>
    </xf>
    <xf numFmtId="44" fontId="0" fillId="2" borderId="5" xfId="0" applyNumberFormat="1" applyFill="1" applyBorder="1" applyProtection="1"/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4" xfId="0" applyBorder="1" applyProtection="1"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6" xfId="0" applyBorder="1" applyProtection="1">
      <protection locked="0"/>
    </xf>
    <xf numFmtId="0" fontId="7" fillId="0" borderId="23" xfId="0" applyFont="1" applyBorder="1" applyAlignment="1" applyProtection="1">
      <alignment horizontal="left" vertical="top" wrapText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wrapText="1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4"/>
  <sheetViews>
    <sheetView tabSelected="1" topLeftCell="A11" zoomScale="115" zoomScaleNormal="115" zoomScalePageLayoutView="115" workbookViewId="0">
      <selection activeCell="D34" activeCellId="3" sqref="I12:I23 L12:L23 B4:G7 A30:D34"/>
    </sheetView>
  </sheetViews>
  <sheetFormatPr baseColWidth="10" defaultRowHeight="15" x14ac:dyDescent="0.25"/>
  <cols>
    <col min="1" max="1" width="29.7109375" style="9" customWidth="1"/>
    <col min="2" max="2" width="15.42578125" style="8" customWidth="1"/>
    <col min="3" max="3" width="10.42578125" style="8" bestFit="1" customWidth="1"/>
    <col min="4" max="4" width="15.140625" style="9" bestFit="1" customWidth="1"/>
    <col min="5" max="5" width="15.85546875" style="9" customWidth="1"/>
    <col min="6" max="6" width="16.42578125" style="9" customWidth="1"/>
    <col min="7" max="7" width="14" style="9" bestFit="1" customWidth="1"/>
    <col min="8" max="8" width="12.140625" style="9" bestFit="1" customWidth="1"/>
    <col min="9" max="9" width="11.42578125" style="9"/>
    <col min="10" max="11" width="15.85546875" style="9" bestFit="1" customWidth="1"/>
    <col min="12" max="16384" width="11.42578125" style="9"/>
  </cols>
  <sheetData>
    <row r="1" spans="1:12" x14ac:dyDescent="0.25">
      <c r="A1" s="15" t="s">
        <v>47</v>
      </c>
      <c r="B1" s="16"/>
      <c r="C1" s="16"/>
      <c r="D1" s="17"/>
      <c r="E1" s="17"/>
      <c r="F1" s="17"/>
      <c r="G1" s="17"/>
      <c r="H1" s="17"/>
    </row>
    <row r="2" spans="1:12" x14ac:dyDescent="0.25">
      <c r="A2" s="18" t="s">
        <v>46</v>
      </c>
      <c r="B2" s="16"/>
      <c r="C2" s="16"/>
      <c r="D2" s="17"/>
      <c r="E2" s="17"/>
      <c r="F2" s="17"/>
      <c r="G2" s="17"/>
      <c r="H2" s="17"/>
    </row>
    <row r="3" spans="1:12" ht="15.75" thickBot="1" x14ac:dyDescent="0.3">
      <c r="A3" s="18"/>
      <c r="B3" s="16"/>
      <c r="C3" s="16"/>
      <c r="D3" s="17"/>
      <c r="E3" s="17"/>
      <c r="F3" s="17"/>
      <c r="G3" s="17"/>
      <c r="H3" s="17"/>
    </row>
    <row r="4" spans="1:12" s="70" customFormat="1" ht="26.25" customHeight="1" x14ac:dyDescent="0.2">
      <c r="A4" s="77" t="s">
        <v>55</v>
      </c>
      <c r="B4" s="86" t="s">
        <v>56</v>
      </c>
      <c r="C4" s="86"/>
      <c r="D4" s="86"/>
      <c r="E4" s="86"/>
      <c r="F4" s="86" t="s">
        <v>57</v>
      </c>
      <c r="G4" s="87"/>
      <c r="I4" s="71"/>
      <c r="J4" s="72"/>
    </row>
    <row r="5" spans="1:12" s="70" customFormat="1" ht="25.5" x14ac:dyDescent="0.2">
      <c r="A5" s="69" t="s">
        <v>58</v>
      </c>
      <c r="B5" s="88" t="s">
        <v>56</v>
      </c>
      <c r="C5" s="88"/>
      <c r="D5" s="88"/>
      <c r="E5" s="88"/>
      <c r="F5" s="88" t="s">
        <v>59</v>
      </c>
      <c r="G5" s="89"/>
      <c r="I5" s="71"/>
      <c r="J5" s="72"/>
    </row>
    <row r="6" spans="1:12" s="70" customFormat="1" ht="25.5" x14ac:dyDescent="0.2">
      <c r="A6" s="73" t="s">
        <v>60</v>
      </c>
      <c r="B6" s="88" t="s">
        <v>61</v>
      </c>
      <c r="C6" s="88"/>
      <c r="D6" s="88" t="s">
        <v>62</v>
      </c>
      <c r="E6" s="88"/>
      <c r="F6" s="88" t="s">
        <v>63</v>
      </c>
      <c r="G6" s="89"/>
      <c r="I6" s="71"/>
      <c r="J6" s="72"/>
    </row>
    <row r="7" spans="1:12" s="70" customFormat="1" ht="16.5" thickBot="1" x14ac:dyDescent="0.25">
      <c r="A7" s="74"/>
      <c r="B7" s="75"/>
      <c r="C7" s="75"/>
      <c r="D7" s="75"/>
      <c r="E7" s="75"/>
      <c r="F7" s="75"/>
      <c r="G7" s="76"/>
      <c r="I7" s="71"/>
      <c r="J7" s="72"/>
    </row>
    <row r="8" spans="1:12" x14ac:dyDescent="0.25">
      <c r="A8" s="18"/>
      <c r="B8" s="16"/>
      <c r="C8" s="16"/>
      <c r="D8" s="17"/>
      <c r="E8" s="17"/>
      <c r="F8" s="17"/>
      <c r="G8" s="17"/>
      <c r="H8" s="17"/>
    </row>
    <row r="9" spans="1:12" ht="15.75" thickBot="1" x14ac:dyDescent="0.3">
      <c r="A9" s="18"/>
      <c r="B9" s="16"/>
      <c r="C9" s="16"/>
      <c r="D9" s="17"/>
      <c r="E9" s="17"/>
      <c r="F9" s="17"/>
      <c r="G9" s="17"/>
      <c r="H9" s="17"/>
    </row>
    <row r="10" spans="1:12" ht="15.75" thickBot="1" x14ac:dyDescent="0.3">
      <c r="A10" s="17"/>
      <c r="B10" s="19"/>
      <c r="C10" s="19"/>
      <c r="D10" s="17"/>
      <c r="E10" s="80" t="s">
        <v>53</v>
      </c>
      <c r="F10" s="81"/>
      <c r="G10" s="81"/>
      <c r="H10" s="82"/>
      <c r="I10" s="83" t="s">
        <v>49</v>
      </c>
      <c r="J10" s="84"/>
      <c r="K10" s="84"/>
      <c r="L10" s="85"/>
    </row>
    <row r="11" spans="1:12" s="10" customFormat="1" ht="45.75" thickBot="1" x14ac:dyDescent="0.3">
      <c r="A11" s="20" t="s">
        <v>15</v>
      </c>
      <c r="B11" s="21" t="s">
        <v>22</v>
      </c>
      <c r="C11" s="21" t="s">
        <v>50</v>
      </c>
      <c r="D11" s="22" t="s">
        <v>16</v>
      </c>
      <c r="E11" s="21" t="s">
        <v>52</v>
      </c>
      <c r="F11" s="21" t="s">
        <v>34</v>
      </c>
      <c r="G11" s="21" t="s">
        <v>48</v>
      </c>
      <c r="H11" s="23" t="s">
        <v>44</v>
      </c>
      <c r="I11" s="46" t="s">
        <v>52</v>
      </c>
      <c r="J11" s="46" t="s">
        <v>34</v>
      </c>
      <c r="K11" s="46" t="s">
        <v>48</v>
      </c>
      <c r="L11" s="47" t="s">
        <v>51</v>
      </c>
    </row>
    <row r="12" spans="1:12" x14ac:dyDescent="0.25">
      <c r="A12" s="24" t="s">
        <v>0</v>
      </c>
      <c r="B12" s="25" t="s">
        <v>1</v>
      </c>
      <c r="C12" s="26">
        <v>11</v>
      </c>
      <c r="D12" s="27" t="s">
        <v>2</v>
      </c>
      <c r="E12" s="28">
        <v>2160</v>
      </c>
      <c r="F12" s="28">
        <f t="shared" ref="F12:F23" si="0">E12*C12</f>
        <v>23760</v>
      </c>
      <c r="G12" s="29">
        <f>F12+(F12*21/100)</f>
        <v>28749.599999999999</v>
      </c>
      <c r="H12" s="51" t="s">
        <v>40</v>
      </c>
      <c r="I12" s="55"/>
      <c r="J12" s="48">
        <f>I12*C12</f>
        <v>0</v>
      </c>
      <c r="K12" s="56">
        <f>J12+(J12*21/100)</f>
        <v>0</v>
      </c>
      <c r="L12" s="11"/>
    </row>
    <row r="13" spans="1:12" x14ac:dyDescent="0.25">
      <c r="A13" s="30" t="s">
        <v>37</v>
      </c>
      <c r="B13" s="31" t="s">
        <v>27</v>
      </c>
      <c r="C13" s="32">
        <v>44</v>
      </c>
      <c r="D13" s="33" t="s">
        <v>35</v>
      </c>
      <c r="E13" s="34">
        <v>180</v>
      </c>
      <c r="F13" s="34">
        <f t="shared" si="0"/>
        <v>7920</v>
      </c>
      <c r="G13" s="35">
        <f t="shared" ref="G13:G24" si="1">F13+(F13*21/100)</f>
        <v>9583.2000000000007</v>
      </c>
      <c r="H13" s="52" t="s">
        <v>41</v>
      </c>
      <c r="I13" s="57"/>
      <c r="J13" s="49">
        <f t="shared" ref="J13:J23" si="2">I13*C13</f>
        <v>0</v>
      </c>
      <c r="K13" s="54">
        <f t="shared" ref="K13:K23" si="3">J13+(J13*21/100)</f>
        <v>0</v>
      </c>
      <c r="L13" s="12"/>
    </row>
    <row r="14" spans="1:12" x14ac:dyDescent="0.25">
      <c r="A14" s="30" t="s">
        <v>3</v>
      </c>
      <c r="B14" s="31" t="s">
        <v>4</v>
      </c>
      <c r="C14" s="32">
        <v>11</v>
      </c>
      <c r="D14" s="31" t="s">
        <v>17</v>
      </c>
      <c r="E14" s="34">
        <v>337.5</v>
      </c>
      <c r="F14" s="34">
        <f t="shared" si="0"/>
        <v>3712.5</v>
      </c>
      <c r="G14" s="35">
        <f t="shared" si="1"/>
        <v>4492.125</v>
      </c>
      <c r="H14" s="52" t="s">
        <v>41</v>
      </c>
      <c r="I14" s="57"/>
      <c r="J14" s="49">
        <f t="shared" si="2"/>
        <v>0</v>
      </c>
      <c r="K14" s="54">
        <f t="shared" si="3"/>
        <v>0</v>
      </c>
      <c r="L14" s="12"/>
    </row>
    <row r="15" spans="1:12" x14ac:dyDescent="0.25">
      <c r="A15" s="30" t="s">
        <v>5</v>
      </c>
      <c r="B15" s="31" t="s">
        <v>23</v>
      </c>
      <c r="C15" s="32">
        <v>11</v>
      </c>
      <c r="D15" s="33" t="s">
        <v>6</v>
      </c>
      <c r="E15" s="34">
        <v>765</v>
      </c>
      <c r="F15" s="34">
        <f t="shared" si="0"/>
        <v>8415</v>
      </c>
      <c r="G15" s="35">
        <f t="shared" si="1"/>
        <v>10182.15</v>
      </c>
      <c r="H15" s="52" t="s">
        <v>45</v>
      </c>
      <c r="I15" s="57"/>
      <c r="J15" s="49">
        <f t="shared" si="2"/>
        <v>0</v>
      </c>
      <c r="K15" s="54">
        <f t="shared" si="3"/>
        <v>0</v>
      </c>
      <c r="L15" s="12"/>
    </row>
    <row r="16" spans="1:12" x14ac:dyDescent="0.25">
      <c r="A16" s="78" t="s">
        <v>7</v>
      </c>
      <c r="B16" s="33" t="s">
        <v>24</v>
      </c>
      <c r="C16" s="32">
        <v>88</v>
      </c>
      <c r="D16" s="33" t="s">
        <v>32</v>
      </c>
      <c r="E16" s="34">
        <v>196.2</v>
      </c>
      <c r="F16" s="34">
        <f t="shared" si="0"/>
        <v>17265.599999999999</v>
      </c>
      <c r="G16" s="35">
        <f t="shared" si="1"/>
        <v>20891.375999999997</v>
      </c>
      <c r="H16" s="52" t="s">
        <v>42</v>
      </c>
      <c r="I16" s="57"/>
      <c r="J16" s="49">
        <f t="shared" si="2"/>
        <v>0</v>
      </c>
      <c r="K16" s="54">
        <f t="shared" si="3"/>
        <v>0</v>
      </c>
      <c r="L16" s="12"/>
    </row>
    <row r="17" spans="1:12" x14ac:dyDescent="0.25">
      <c r="A17" s="78"/>
      <c r="B17" s="33" t="s">
        <v>18</v>
      </c>
      <c r="C17" s="32">
        <v>44</v>
      </c>
      <c r="D17" s="36" t="s">
        <v>19</v>
      </c>
      <c r="E17" s="34">
        <v>450</v>
      </c>
      <c r="F17" s="34">
        <f t="shared" si="0"/>
        <v>19800</v>
      </c>
      <c r="G17" s="35">
        <f t="shared" si="1"/>
        <v>23958</v>
      </c>
      <c r="H17" s="52" t="s">
        <v>41</v>
      </c>
      <c r="I17" s="57"/>
      <c r="J17" s="49">
        <f t="shared" si="2"/>
        <v>0</v>
      </c>
      <c r="K17" s="54">
        <f t="shared" si="3"/>
        <v>0</v>
      </c>
      <c r="L17" s="12"/>
    </row>
    <row r="18" spans="1:12" x14ac:dyDescent="0.25">
      <c r="A18" s="30" t="s">
        <v>8</v>
      </c>
      <c r="B18" s="33" t="s">
        <v>25</v>
      </c>
      <c r="C18" s="32">
        <v>44</v>
      </c>
      <c r="D18" s="36" t="s">
        <v>20</v>
      </c>
      <c r="E18" s="34">
        <v>450</v>
      </c>
      <c r="F18" s="34">
        <f t="shared" si="0"/>
        <v>19800</v>
      </c>
      <c r="G18" s="35">
        <f t="shared" si="1"/>
        <v>23958</v>
      </c>
      <c r="H18" s="52" t="s">
        <v>41</v>
      </c>
      <c r="I18" s="57"/>
      <c r="J18" s="49">
        <f t="shared" si="2"/>
        <v>0</v>
      </c>
      <c r="K18" s="54">
        <f t="shared" si="3"/>
        <v>0</v>
      </c>
      <c r="L18" s="12"/>
    </row>
    <row r="19" spans="1:12" x14ac:dyDescent="0.25">
      <c r="A19" s="30" t="s">
        <v>9</v>
      </c>
      <c r="B19" s="33" t="s">
        <v>26</v>
      </c>
      <c r="C19" s="32">
        <v>44</v>
      </c>
      <c r="D19" s="33" t="s">
        <v>21</v>
      </c>
      <c r="E19" s="34">
        <v>450</v>
      </c>
      <c r="F19" s="34">
        <f t="shared" si="0"/>
        <v>19800</v>
      </c>
      <c r="G19" s="35">
        <f t="shared" si="1"/>
        <v>23958</v>
      </c>
      <c r="H19" s="52" t="s">
        <v>41</v>
      </c>
      <c r="I19" s="57"/>
      <c r="J19" s="49">
        <f t="shared" si="2"/>
        <v>0</v>
      </c>
      <c r="K19" s="54">
        <f t="shared" si="3"/>
        <v>0</v>
      </c>
      <c r="L19" s="12"/>
    </row>
    <row r="20" spans="1:12" x14ac:dyDescent="0.25">
      <c r="A20" s="30" t="s">
        <v>10</v>
      </c>
      <c r="B20" s="33" t="s">
        <v>11</v>
      </c>
      <c r="C20" s="32">
        <v>11</v>
      </c>
      <c r="D20" s="33" t="s">
        <v>12</v>
      </c>
      <c r="E20" s="34">
        <v>3420</v>
      </c>
      <c r="F20" s="34">
        <f t="shared" si="0"/>
        <v>37620</v>
      </c>
      <c r="G20" s="35">
        <f t="shared" si="1"/>
        <v>45520.2</v>
      </c>
      <c r="H20" s="52" t="s">
        <v>43</v>
      </c>
      <c r="I20" s="57"/>
      <c r="J20" s="49">
        <f t="shared" si="2"/>
        <v>0</v>
      </c>
      <c r="K20" s="54">
        <f t="shared" si="3"/>
        <v>0</v>
      </c>
      <c r="L20" s="12"/>
    </row>
    <row r="21" spans="1:12" x14ac:dyDescent="0.25">
      <c r="A21" s="30" t="s">
        <v>13</v>
      </c>
      <c r="B21" s="33" t="s">
        <v>11</v>
      </c>
      <c r="C21" s="32">
        <v>11</v>
      </c>
      <c r="D21" s="33" t="s">
        <v>14</v>
      </c>
      <c r="E21" s="34">
        <v>3420</v>
      </c>
      <c r="F21" s="34">
        <f t="shared" si="0"/>
        <v>37620</v>
      </c>
      <c r="G21" s="35">
        <f t="shared" si="1"/>
        <v>45520.2</v>
      </c>
      <c r="H21" s="52" t="s">
        <v>43</v>
      </c>
      <c r="I21" s="57"/>
      <c r="J21" s="49">
        <f t="shared" si="2"/>
        <v>0</v>
      </c>
      <c r="K21" s="54">
        <f t="shared" si="3"/>
        <v>0</v>
      </c>
      <c r="L21" s="12"/>
    </row>
    <row r="22" spans="1:12" x14ac:dyDescent="0.25">
      <c r="A22" s="30" t="s">
        <v>39</v>
      </c>
      <c r="B22" s="37" t="s">
        <v>29</v>
      </c>
      <c r="C22" s="38">
        <v>6</v>
      </c>
      <c r="D22" s="33" t="s">
        <v>28</v>
      </c>
      <c r="E22" s="34">
        <v>504</v>
      </c>
      <c r="F22" s="34">
        <f t="shared" si="0"/>
        <v>3024</v>
      </c>
      <c r="G22" s="35">
        <f t="shared" si="1"/>
        <v>3659.04</v>
      </c>
      <c r="H22" s="52" t="s">
        <v>41</v>
      </c>
      <c r="I22" s="57"/>
      <c r="J22" s="49">
        <f t="shared" si="2"/>
        <v>0</v>
      </c>
      <c r="K22" s="54">
        <f t="shared" si="3"/>
        <v>0</v>
      </c>
      <c r="L22" s="12"/>
    </row>
    <row r="23" spans="1:12" ht="15.75" thickBot="1" x14ac:dyDescent="0.3">
      <c r="A23" s="39" t="s">
        <v>33</v>
      </c>
      <c r="B23" s="40" t="s">
        <v>29</v>
      </c>
      <c r="C23" s="41">
        <v>6</v>
      </c>
      <c r="D23" s="42" t="s">
        <v>31</v>
      </c>
      <c r="E23" s="43">
        <v>472.5</v>
      </c>
      <c r="F23" s="43">
        <f t="shared" si="0"/>
        <v>2835</v>
      </c>
      <c r="G23" s="44">
        <f t="shared" si="1"/>
        <v>3430.35</v>
      </c>
      <c r="H23" s="53" t="s">
        <v>41</v>
      </c>
      <c r="I23" s="58"/>
      <c r="J23" s="50">
        <f t="shared" si="2"/>
        <v>0</v>
      </c>
      <c r="K23" s="59">
        <f t="shared" si="3"/>
        <v>0</v>
      </c>
      <c r="L23" s="13"/>
    </row>
    <row r="24" spans="1:12" x14ac:dyDescent="0.25">
      <c r="A24" s="18"/>
      <c r="B24" s="16"/>
      <c r="C24" s="16"/>
      <c r="D24" s="17"/>
      <c r="E24" s="17"/>
      <c r="F24" s="45">
        <f>SUM(F12:F23)</f>
        <v>201572.1</v>
      </c>
      <c r="G24" s="45">
        <f t="shared" si="1"/>
        <v>243902.24100000001</v>
      </c>
      <c r="H24" s="17"/>
      <c r="J24" s="45">
        <f>SUM(J12:J23)</f>
        <v>0</v>
      </c>
      <c r="K24" s="45">
        <f>SUM(K12:K23)</f>
        <v>0</v>
      </c>
    </row>
    <row r="25" spans="1:12" x14ac:dyDescent="0.25">
      <c r="A25" s="18"/>
      <c r="B25" s="16"/>
      <c r="C25" s="16"/>
      <c r="D25" s="17"/>
      <c r="E25" s="17"/>
      <c r="F25" s="45"/>
      <c r="G25" s="45"/>
      <c r="H25" s="17"/>
    </row>
    <row r="26" spans="1:12" ht="15" customHeight="1" x14ac:dyDescent="0.25">
      <c r="A26" s="79" t="s">
        <v>38</v>
      </c>
      <c r="B26" s="79"/>
      <c r="C26" s="79"/>
      <c r="D26" s="79"/>
      <c r="E26" s="79"/>
      <c r="F26" s="79"/>
      <c r="G26" s="79"/>
      <c r="H26" s="79"/>
    </row>
    <row r="27" spans="1:12" x14ac:dyDescent="0.25">
      <c r="A27" s="79" t="s">
        <v>30</v>
      </c>
      <c r="B27" s="79"/>
      <c r="C27" s="79"/>
      <c r="D27" s="79"/>
      <c r="E27" s="79"/>
      <c r="F27" s="79"/>
      <c r="G27" s="79"/>
      <c r="H27" s="79"/>
    </row>
    <row r="28" spans="1:12" ht="29.25" customHeight="1" x14ac:dyDescent="0.25">
      <c r="A28" s="79" t="s">
        <v>36</v>
      </c>
      <c r="B28" s="79"/>
      <c r="C28" s="79"/>
      <c r="D28" s="79"/>
      <c r="E28" s="79"/>
      <c r="F28" s="79"/>
      <c r="G28" s="79"/>
      <c r="H28" s="79"/>
    </row>
    <row r="29" spans="1:12" ht="14.1" customHeight="1" thickBot="1" x14ac:dyDescent="0.3">
      <c r="A29" s="14"/>
      <c r="B29" s="14"/>
      <c r="C29" s="14"/>
      <c r="D29" s="14"/>
      <c r="E29" s="14"/>
      <c r="F29" s="14"/>
      <c r="G29" s="14"/>
    </row>
    <row r="30" spans="1:12" x14ac:dyDescent="0.25">
      <c r="A30" s="10" t="s">
        <v>54</v>
      </c>
      <c r="B30" s="60"/>
      <c r="C30" s="61"/>
      <c r="D30" s="62"/>
      <c r="E30" s="14"/>
      <c r="F30" s="14"/>
      <c r="G30" s="14"/>
    </row>
    <row r="31" spans="1:12" x14ac:dyDescent="0.25">
      <c r="B31" s="63"/>
      <c r="C31" s="64"/>
      <c r="D31" s="65"/>
    </row>
    <row r="32" spans="1:12" x14ac:dyDescent="0.25">
      <c r="B32" s="63"/>
      <c r="C32" s="64"/>
      <c r="D32" s="65"/>
    </row>
    <row r="33" spans="2:4" x14ac:dyDescent="0.25">
      <c r="B33" s="63"/>
      <c r="C33" s="64"/>
      <c r="D33" s="65"/>
    </row>
    <row r="34" spans="2:4" ht="15.75" thickBot="1" x14ac:dyDescent="0.3">
      <c r="B34" s="66"/>
      <c r="C34" s="67"/>
      <c r="D34" s="68"/>
    </row>
  </sheetData>
  <sheetProtection password="E3C6" sheet="1" objects="1" scenarios="1" formatCells="0" formatColumns="0" formatRows="0" selectLockedCells="1"/>
  <mergeCells count="13">
    <mergeCell ref="I10:L10"/>
    <mergeCell ref="B4:E4"/>
    <mergeCell ref="F4:G4"/>
    <mergeCell ref="B5:E5"/>
    <mergeCell ref="F5:G5"/>
    <mergeCell ref="B6:C6"/>
    <mergeCell ref="D6:E6"/>
    <mergeCell ref="F6:G6"/>
    <mergeCell ref="A16:A17"/>
    <mergeCell ref="A26:H26"/>
    <mergeCell ref="A27:H27"/>
    <mergeCell ref="A28:H28"/>
    <mergeCell ref="E10:H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H19"/>
    </sheetView>
  </sheetViews>
  <sheetFormatPr baseColWidth="10" defaultRowHeight="15" x14ac:dyDescent="0.25"/>
  <cols>
    <col min="4" max="4" width="44.42578125" bestFit="1" customWidth="1"/>
  </cols>
  <sheetData>
    <row r="1" spans="1:8" x14ac:dyDescent="0.25">
      <c r="A1" s="1"/>
    </row>
    <row r="2" spans="1:8" x14ac:dyDescent="0.25">
      <c r="A2" s="2"/>
    </row>
    <row r="3" spans="1:8" x14ac:dyDescent="0.25">
      <c r="B3" s="3"/>
      <c r="D3" s="3"/>
      <c r="E3" s="3"/>
      <c r="F3" s="3"/>
      <c r="G3" s="3"/>
      <c r="H3" s="3"/>
    </row>
    <row r="4" spans="1:8" x14ac:dyDescent="0.25">
      <c r="A4" s="4"/>
      <c r="C4" s="4"/>
    </row>
    <row r="5" spans="1:8" x14ac:dyDescent="0.25">
      <c r="A5" s="2"/>
      <c r="B5" s="2"/>
      <c r="C5" s="2"/>
      <c r="D5" s="2"/>
      <c r="E5" s="2"/>
    </row>
    <row r="6" spans="1:8" x14ac:dyDescent="0.25">
      <c r="A6" s="2"/>
      <c r="B6" s="2"/>
      <c r="C6" s="2"/>
      <c r="D6" s="2"/>
      <c r="E6" s="5"/>
    </row>
    <row r="7" spans="1:8" x14ac:dyDescent="0.25">
      <c r="A7" s="2"/>
      <c r="B7" s="2"/>
      <c r="C7" s="2"/>
      <c r="D7" s="2"/>
      <c r="E7" s="5"/>
    </row>
    <row r="8" spans="1:8" x14ac:dyDescent="0.25">
      <c r="A8" s="2"/>
    </row>
    <row r="9" spans="1:8" x14ac:dyDescent="0.25">
      <c r="A9" s="2"/>
      <c r="B9" s="2"/>
      <c r="D9" s="2"/>
      <c r="E9" s="2"/>
      <c r="F9" s="5"/>
    </row>
    <row r="10" spans="1:8" x14ac:dyDescent="0.25">
      <c r="A10" s="2"/>
      <c r="D10" s="2"/>
      <c r="E10" s="2"/>
      <c r="F10" s="5"/>
    </row>
    <row r="11" spans="1:8" x14ac:dyDescent="0.25">
      <c r="A11" s="6"/>
      <c r="B11" s="6"/>
      <c r="C11" s="7"/>
    </row>
    <row r="12" spans="1:8" x14ac:dyDescent="0.25">
      <c r="A12" s="2"/>
    </row>
    <row r="13" spans="1:8" x14ac:dyDescent="0.25">
      <c r="A13" s="2"/>
      <c r="D13" s="2"/>
      <c r="E13" s="5"/>
    </row>
    <row r="14" spans="1:8" x14ac:dyDescent="0.25">
      <c r="A14" s="2"/>
      <c r="C14" s="2"/>
      <c r="D14" s="5"/>
    </row>
    <row r="15" spans="1:8" x14ac:dyDescent="0.25">
      <c r="A15" s="2"/>
      <c r="C15" s="2"/>
      <c r="E15" s="2"/>
      <c r="G15" s="2"/>
      <c r="H15" s="5"/>
    </row>
    <row r="16" spans="1:8" x14ac:dyDescent="0.25">
      <c r="A16" s="2"/>
      <c r="C16" s="2"/>
      <c r="E16" s="2"/>
      <c r="G16" s="2"/>
      <c r="H16" s="5"/>
    </row>
    <row r="17" spans="1:3" x14ac:dyDescent="0.25">
      <c r="A17" s="2"/>
    </row>
    <row r="18" spans="1:3" x14ac:dyDescent="0.25">
      <c r="A18" s="2"/>
    </row>
    <row r="19" spans="1:3" x14ac:dyDescent="0.25">
      <c r="A19" s="2"/>
      <c r="C19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CASTRO, NURIA (FCRB)</dc:creator>
  <cp:lastModifiedBy>CASTRO, NURIA (FCRB)</cp:lastModifiedBy>
  <cp:lastPrinted>2017-02-02T09:52:17Z</cp:lastPrinted>
  <dcterms:created xsi:type="dcterms:W3CDTF">2017-01-19T09:08:24Z</dcterms:created>
  <dcterms:modified xsi:type="dcterms:W3CDTF">2017-02-02T09:52:21Z</dcterms:modified>
</cp:coreProperties>
</file>